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6605" windowHeight="9390" tabRatio="458" activeTab="0"/>
  </bookViews>
  <sheets>
    <sheet name="2021萬福芒果訂購單" sheetId="1" r:id="rId1"/>
  </sheets>
  <definedNames>
    <definedName name="【送運費】模式" localSheetId="0">'2021萬福芒果訂購單'!A65531*'2021萬福芒果訂購單'!A65530+(IF(('2021萬福芒果訂購單'!A65530/'2021萬福芒果訂購單'!A65532)&lt;'2021萬福芒果訂購單'!A65534,(IF(MOD('2021萬福芒果訂購單'!A65530,'2021萬福芒果訂購單'!A65532)=0,FLOOR('2021萬福芒果訂購單'!A65530/'2021萬福芒果訂購單'!A65532,1),(FLOOR('2021萬福芒果訂購單'!A65530/'2021萬福芒果訂購單'!A65532,1)+1))*'2021萬福芒果訂購單'!A65533),'2021萬福芒果訂購單'!A65533*'2021萬福芒果訂購單'!A65534))</definedName>
    <definedName name="ACTIVE">'2021萬福芒果訂購單'!#REF!</definedName>
    <definedName name="品項">OFFSET('2021萬福芒果訂購單'!$AA$19,,,COUNTA('2021萬福芒果訂購單'!$AB:$AB))</definedName>
  </definedNames>
  <calcPr fullCalcOnLoad="1"/>
</workbook>
</file>

<file path=xl/sharedStrings.xml><?xml version="1.0" encoding="utf-8"?>
<sst xmlns="http://schemas.openxmlformats.org/spreadsheetml/2006/main" count="56" uniqueCount="46">
  <si>
    <t>品項</t>
  </si>
  <si>
    <t>件數</t>
  </si>
  <si>
    <t>運費(箱)</t>
  </si>
  <si>
    <t>免運費</t>
  </si>
  <si>
    <t>幾箱以上免運</t>
  </si>
  <si>
    <t>箱/個</t>
  </si>
  <si>
    <t>單價(個)</t>
  </si>
  <si>
    <t>MODE</t>
  </si>
  <si>
    <t>幾箱限制</t>
  </si>
  <si>
    <t>售價</t>
  </si>
  <si>
    <t>編號</t>
  </si>
  <si>
    <t>訂購商品</t>
  </si>
  <si>
    <t>訂購數量</t>
  </si>
  <si>
    <t>總金額</t>
  </si>
  <si>
    <t>訂購人資訊</t>
  </si>
  <si>
    <t>收貨人資訊</t>
  </si>
  <si>
    <t xml:space="preserve">到貨選項(非假日&amp;不指定)
</t>
  </si>
  <si>
    <t>商品選單(下拉式選項)</t>
  </si>
  <si>
    <t>件數/箱</t>
  </si>
  <si>
    <t>訂購人姓名</t>
  </si>
  <si>
    <t>訂購人電話</t>
  </si>
  <si>
    <t>收貨人姓名</t>
  </si>
  <si>
    <t>收貨人電話</t>
  </si>
  <si>
    <t>收貨人地址</t>
  </si>
  <si>
    <r>
      <rPr>
        <sz val="10"/>
        <color indexed="10"/>
        <rFont val="微軟正黑體"/>
        <family val="2"/>
      </rPr>
      <t>不指定</t>
    </r>
    <r>
      <rPr>
        <b/>
        <sz val="10"/>
        <color indexed="10"/>
        <rFont val="微軟正黑體"/>
        <family val="2"/>
      </rPr>
      <t xml:space="preserve">  </t>
    </r>
    <r>
      <rPr>
        <sz val="10"/>
        <color indexed="10"/>
        <rFont val="微軟正黑體"/>
        <family val="2"/>
      </rPr>
      <t>(方便安排較早出貨)</t>
    </r>
  </si>
  <si>
    <r>
      <rPr>
        <sz val="10"/>
        <color indexed="10"/>
        <rFont val="微軟正黑體"/>
        <family val="2"/>
      </rPr>
      <t>於非假日寄達</t>
    </r>
    <r>
      <rPr>
        <b/>
        <sz val="10"/>
        <color indexed="10"/>
        <rFont val="微軟正黑體"/>
        <family val="2"/>
      </rPr>
      <t xml:space="preserve">    (</t>
    </r>
    <r>
      <rPr>
        <sz val="10"/>
        <color indexed="10"/>
        <rFont val="微軟正黑體"/>
        <family val="2"/>
      </rPr>
      <t>如寄到公司)</t>
    </r>
  </si>
  <si>
    <t>單價</t>
  </si>
  <si>
    <t>貨物運費</t>
  </si>
  <si>
    <t>幾個一箱</t>
  </si>
  <si>
    <t>件數</t>
  </si>
  <si>
    <t>品項</t>
  </si>
  <si>
    <t>◎芒果季節期間難免遇到颱風豪雨等不可抗力的天災因素,如因此造成延遲出貨或甚至無法出貨,我們將提前充份告知消費者能體諒。</t>
  </si>
  <si>
    <t>愛文芒果- 6粒裝</t>
  </si>
  <si>
    <t>愛文芒果-12粒裝</t>
  </si>
  <si>
    <t>愛文芒果-15粒裝</t>
  </si>
  <si>
    <t>愛文芒果-18粒裝</t>
  </si>
  <si>
    <t xml:space="preserve">◎訂購時請先不要指定到貨日期，將依每日實際採收情況及訂單順序儘快安排出貨，如無法等待出貨請勿下單!! </t>
  </si>
  <si>
    <t>2021萬福芒果園-愛文芒果訂購單</t>
  </si>
  <si>
    <t>注意事項</t>
  </si>
  <si>
    <t>100%純天然 愛文芒果乾</t>
  </si>
  <si>
    <t xml:space="preserve">
(帳號末四碼)</t>
  </si>
  <si>
    <t>轉帳</t>
  </si>
  <si>
    <t>貨到付款加收手續費30元</t>
  </si>
  <si>
    <t>◎同一天同一收貨地址,相同規格的紙箱每寄送二件,則退還一件運費100元,但為配合宅配公司運送規定,不同規格紙箱寄送同一地址則不適用退費方案.</t>
  </si>
  <si>
    <t>◎此表單為預購商品，完成訂單後，將於6月20中到7月31期間採收並依序出貨，出貨前一天將會簡訊通知提醒訂購人到貨日期，請   務必留意您手機的訊息並留意收件。</t>
  </si>
  <si>
    <t>◎因芒果現採出貨，收到出貨簡訊如有任何問題(如出國，出差)立即與我們聯繫，出貨後因人為因素恕不換貨!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</si>
</sst>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\(0\)"/>
    <numFmt numFmtId="177" formatCode="&quot;$&quot;#,##0"/>
    <numFmt numFmtId="178" formatCode="&quot;$&quot;#,##0_);\(&quot;$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6">
    <font>
      <sz val="12"/>
      <color theme="1"/>
      <name val="微軟正黑體"/>
      <family val="2"/>
    </font>
    <font>
      <sz val="12"/>
      <color indexed="8"/>
      <name val="新細明體"/>
      <family val="1"/>
    </font>
    <font>
      <sz val="9"/>
      <name val="微軟正黑體"/>
      <family val="2"/>
    </font>
    <font>
      <sz val="9"/>
      <name val="新細明體"/>
      <family val="1"/>
    </font>
    <font>
      <sz val="10"/>
      <name val="微軟正黑體"/>
      <family val="2"/>
    </font>
    <font>
      <u val="single"/>
      <sz val="12"/>
      <color indexed="12"/>
      <name val="新細明體"/>
      <family val="1"/>
    </font>
    <font>
      <u val="single"/>
      <sz val="10"/>
      <color indexed="12"/>
      <name val="微軟正黑體"/>
      <family val="2"/>
    </font>
    <font>
      <b/>
      <sz val="10"/>
      <color indexed="10"/>
      <name val="微軟正黑體"/>
      <family val="2"/>
    </font>
    <font>
      <sz val="10"/>
      <color indexed="10"/>
      <name val="微軟正黑體"/>
      <family val="2"/>
    </font>
    <font>
      <b/>
      <sz val="10"/>
      <name val="微軟正黑體"/>
      <family val="2"/>
    </font>
    <font>
      <b/>
      <u val="single"/>
      <sz val="11"/>
      <color indexed="12"/>
      <name val="新細明體"/>
      <family val="1"/>
    </font>
    <font>
      <sz val="10"/>
      <color indexed="12"/>
      <name val="微軟正黑體"/>
      <family val="2"/>
    </font>
    <font>
      <b/>
      <u val="single"/>
      <sz val="10"/>
      <color indexed="12"/>
      <name val="微軟正黑體"/>
      <family val="2"/>
    </font>
    <font>
      <sz val="12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新細明體"/>
      <family val="1"/>
    </font>
    <font>
      <sz val="10"/>
      <color indexed="8"/>
      <name val="微軟正黑體"/>
      <family val="2"/>
    </font>
    <font>
      <b/>
      <u val="single"/>
      <sz val="10"/>
      <color indexed="17"/>
      <name val="微軟正黑體"/>
      <family val="2"/>
    </font>
    <font>
      <b/>
      <sz val="12"/>
      <color indexed="8"/>
      <name val="微軟正黑體"/>
      <family val="2"/>
    </font>
    <font>
      <b/>
      <sz val="10"/>
      <name val="新細明體"/>
      <family val="1"/>
    </font>
    <font>
      <b/>
      <sz val="11"/>
      <color indexed="8"/>
      <name val="微軟正黑體"/>
      <family val="2"/>
    </font>
    <font>
      <u val="single"/>
      <sz val="12"/>
      <color indexed="2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微軟正黑體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FF"/>
      <name val="微軟正黑體"/>
      <family val="2"/>
    </font>
    <font>
      <sz val="12"/>
      <color rgb="FFFF0000"/>
      <name val="微軟正黑體"/>
      <family val="2"/>
    </font>
    <font>
      <sz val="10"/>
      <name val="Calibri"/>
      <family val="1"/>
    </font>
    <font>
      <sz val="10"/>
      <color theme="1"/>
      <name val="微軟正黑體"/>
      <family val="2"/>
    </font>
    <font>
      <sz val="10"/>
      <color rgb="FFFF0000"/>
      <name val="微軟正黑體"/>
      <family val="2"/>
    </font>
    <font>
      <b/>
      <u val="single"/>
      <sz val="10"/>
      <color rgb="FF00B050"/>
      <name val="微軟正黑體"/>
      <family val="2"/>
    </font>
    <font>
      <b/>
      <sz val="12"/>
      <color theme="1"/>
      <name val="微軟正黑體"/>
      <family val="2"/>
    </font>
    <font>
      <b/>
      <sz val="10"/>
      <name val="Calibri"/>
      <family val="1"/>
    </font>
    <font>
      <b/>
      <sz val="11"/>
      <color theme="1"/>
      <name val="微軟正黑體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 style="medium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 hidden="1"/>
    </xf>
    <xf numFmtId="0" fontId="0" fillId="34" borderId="10" xfId="0" applyFill="1" applyBorder="1" applyAlignment="1" applyProtection="1">
      <alignment vertical="center"/>
      <protection hidden="1"/>
    </xf>
    <xf numFmtId="177" fontId="0" fillId="11" borderId="11" xfId="0" applyNumberFormat="1" applyFill="1" applyBorder="1" applyAlignment="1" applyProtection="1">
      <alignment horizontal="center" vertical="center"/>
      <protection hidden="1"/>
    </xf>
    <xf numFmtId="177" fontId="0" fillId="11" borderId="11" xfId="0" applyNumberFormat="1" applyFill="1" applyBorder="1" applyAlignment="1" applyProtection="1">
      <alignment vertical="center"/>
      <protection hidden="1"/>
    </xf>
    <xf numFmtId="177" fontId="0" fillId="11" borderId="12" xfId="0" applyNumberFormat="1" applyFill="1" applyBorder="1" applyAlignment="1" applyProtection="1">
      <alignment horizontal="center" vertical="center"/>
      <protection hidden="1"/>
    </xf>
    <xf numFmtId="176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14" borderId="13" xfId="0" applyFill="1" applyBorder="1" applyAlignment="1" applyProtection="1">
      <alignment vertical="center"/>
      <protection/>
    </xf>
    <xf numFmtId="0" fontId="0" fillId="14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45" applyFont="1" applyAlignment="1" applyProtection="1">
      <alignment horizontal="left" vertical="center"/>
      <protection/>
    </xf>
    <xf numFmtId="0" fontId="4" fillId="35" borderId="14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57" fillId="33" borderId="13" xfId="0" applyFont="1" applyFill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0" fillId="36" borderId="13" xfId="0" applyFill="1" applyBorder="1" applyAlignment="1" applyProtection="1">
      <alignment vertical="center"/>
      <protection/>
    </xf>
    <xf numFmtId="0" fontId="57" fillId="36" borderId="13" xfId="0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Alignment="1" applyProtection="1">
      <alignment vertical="center"/>
      <protection/>
    </xf>
    <xf numFmtId="49" fontId="4" fillId="35" borderId="14" xfId="0" applyNumberFormat="1" applyFont="1" applyFill="1" applyBorder="1" applyAlignment="1" applyProtection="1">
      <alignment vertical="center" wrapText="1"/>
      <protection locked="0"/>
    </xf>
    <xf numFmtId="49" fontId="4" fillId="35" borderId="15" xfId="0" applyNumberFormat="1" applyFont="1" applyFill="1" applyBorder="1" applyAlignment="1" applyProtection="1">
      <alignment vertical="center" wrapText="1"/>
      <protection locked="0"/>
    </xf>
    <xf numFmtId="49" fontId="4" fillId="35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18" xfId="0" applyNumberFormat="1" applyFont="1" applyFill="1" applyBorder="1" applyAlignment="1" applyProtection="1">
      <alignment vertical="center" wrapText="1"/>
      <protection locked="0"/>
    </xf>
    <xf numFmtId="49" fontId="4" fillId="35" borderId="19" xfId="0" applyNumberFormat="1" applyFont="1" applyFill="1" applyBorder="1" applyAlignment="1" applyProtection="1">
      <alignment vertical="center" wrapText="1"/>
      <protection locked="0"/>
    </xf>
    <xf numFmtId="49" fontId="4" fillId="35" borderId="20" xfId="0" applyNumberFormat="1" applyFont="1" applyFill="1" applyBorder="1" applyAlignment="1" applyProtection="1">
      <alignment vertical="center" wrapText="1"/>
      <protection locked="0"/>
    </xf>
    <xf numFmtId="49" fontId="4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3" xfId="0" applyNumberFormat="1" applyFont="1" applyFill="1" applyBorder="1" applyAlignment="1" applyProtection="1">
      <alignment horizontal="center" vertical="center" wrapText="1"/>
      <protection locked="0"/>
    </xf>
    <xf numFmtId="178" fontId="9" fillId="37" borderId="16" xfId="0" applyNumberFormat="1" applyFont="1" applyFill="1" applyBorder="1" applyAlignment="1" applyProtection="1">
      <alignment horizontal="center" vertical="center" wrapText="1"/>
      <protection/>
    </xf>
    <xf numFmtId="49" fontId="9" fillId="38" borderId="16" xfId="0" applyNumberFormat="1" applyFont="1" applyFill="1" applyBorder="1" applyAlignment="1" applyProtection="1">
      <alignment horizontal="center" vertical="center"/>
      <protection/>
    </xf>
    <xf numFmtId="49" fontId="9" fillId="38" borderId="10" xfId="0" applyNumberFormat="1" applyFont="1" applyFill="1" applyBorder="1" applyAlignment="1" applyProtection="1">
      <alignment horizontal="center" vertical="center"/>
      <protection/>
    </xf>
    <xf numFmtId="49" fontId="9" fillId="39" borderId="16" xfId="0" applyNumberFormat="1" applyFont="1" applyFill="1" applyBorder="1" applyAlignment="1" applyProtection="1">
      <alignment horizontal="center" vertical="center"/>
      <protection/>
    </xf>
    <xf numFmtId="49" fontId="9" fillId="39" borderId="10" xfId="0" applyNumberFormat="1" applyFont="1" applyFill="1" applyBorder="1" applyAlignment="1" applyProtection="1">
      <alignment horizontal="center" vertical="center" wrapText="1"/>
      <protection/>
    </xf>
    <xf numFmtId="176" fontId="9" fillId="40" borderId="24" xfId="0" applyNumberFormat="1" applyFont="1" applyFill="1" applyBorder="1" applyAlignment="1" applyProtection="1">
      <alignment horizontal="center" vertical="center"/>
      <protection/>
    </xf>
    <xf numFmtId="176" fontId="9" fillId="40" borderId="25" xfId="0" applyNumberFormat="1" applyFont="1" applyFill="1" applyBorder="1" applyAlignment="1" applyProtection="1">
      <alignment horizontal="center" vertical="center" wrapText="1"/>
      <protection/>
    </xf>
    <xf numFmtId="176" fontId="9" fillId="4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49" fontId="4" fillId="35" borderId="23" xfId="0" applyNumberFormat="1" applyFont="1" applyFill="1" applyBorder="1" applyAlignment="1" applyProtection="1">
      <alignment horizontal="center" vertical="top" wrapText="1"/>
      <protection locked="0"/>
    </xf>
    <xf numFmtId="49" fontId="4" fillId="35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6" xfId="0" applyNumberFormat="1" applyFont="1" applyFill="1" applyBorder="1" applyAlignment="1" applyProtection="1">
      <alignment horizontal="center" vertical="top" wrapText="1"/>
      <protection locked="0"/>
    </xf>
    <xf numFmtId="49" fontId="4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31" xfId="0" applyNumberFormat="1" applyFont="1" applyFill="1" applyBorder="1" applyAlignment="1" applyProtection="1">
      <alignment horizontal="left" vertical="center" wrapText="1"/>
      <protection locked="0"/>
    </xf>
    <xf numFmtId="49" fontId="4" fillId="35" borderId="31" xfId="0" applyNumberFormat="1" applyFont="1" applyFill="1" applyBorder="1" applyAlignment="1" applyProtection="1">
      <alignment horizontal="left" vertical="top" wrapText="1"/>
      <protection locked="0"/>
    </xf>
    <xf numFmtId="49" fontId="4" fillId="35" borderId="32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0" fillId="36" borderId="13" xfId="0" applyFont="1" applyFill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vertical="center" wrapText="1"/>
      <protection/>
    </xf>
    <xf numFmtId="49" fontId="8" fillId="35" borderId="26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 hidden="1"/>
    </xf>
    <xf numFmtId="0" fontId="60" fillId="7" borderId="34" xfId="0" applyFont="1" applyFill="1" applyBorder="1" applyAlignment="1" applyProtection="1">
      <alignment vertical="center"/>
      <protection locked="0"/>
    </xf>
    <xf numFmtId="0" fontId="0" fillId="7" borderId="35" xfId="0" applyFill="1" applyBorder="1" applyAlignment="1" applyProtection="1">
      <alignment horizontal="center" vertical="center"/>
      <protection locked="0"/>
    </xf>
    <xf numFmtId="0" fontId="60" fillId="7" borderId="16" xfId="0" applyFont="1" applyFill="1" applyBorder="1" applyAlignment="1" applyProtection="1">
      <alignment vertical="center"/>
      <protection locked="0"/>
    </xf>
    <xf numFmtId="0" fontId="0" fillId="7" borderId="35" xfId="0" applyFill="1" applyBorder="1" applyAlignment="1" applyProtection="1">
      <alignment vertical="center"/>
      <protection locked="0"/>
    </xf>
    <xf numFmtId="0" fontId="61" fillId="7" borderId="33" xfId="0" applyFont="1" applyFill="1" applyBorder="1" applyAlignment="1" applyProtection="1">
      <alignment vertical="center" wrapText="1"/>
      <protection locked="0"/>
    </xf>
    <xf numFmtId="49" fontId="4" fillId="7" borderId="17" xfId="0" applyNumberFormat="1" applyFont="1" applyFill="1" applyBorder="1" applyAlignment="1" applyProtection="1">
      <alignment vertical="center" wrapText="1"/>
      <protection locked="0"/>
    </xf>
    <xf numFmtId="49" fontId="61" fillId="7" borderId="26" xfId="0" applyNumberFormat="1" applyFont="1" applyFill="1" applyBorder="1" applyAlignment="1" applyProtection="1">
      <alignment vertical="center" wrapText="1"/>
      <protection locked="0"/>
    </xf>
    <xf numFmtId="49" fontId="4" fillId="7" borderId="15" xfId="0" applyNumberFormat="1" applyFont="1" applyFill="1" applyBorder="1" applyAlignment="1" applyProtection="1">
      <alignment vertical="center" wrapText="1"/>
      <protection locked="0"/>
    </xf>
    <xf numFmtId="49" fontId="8" fillId="7" borderId="15" xfId="0" applyNumberFormat="1" applyFont="1" applyFill="1" applyBorder="1" applyAlignment="1" applyProtection="1">
      <alignment vertical="center" wrapText="1"/>
      <protection locked="0"/>
    </xf>
    <xf numFmtId="49" fontId="61" fillId="7" borderId="27" xfId="0" applyNumberFormat="1" applyFont="1" applyFill="1" applyBorder="1" applyAlignment="1" applyProtection="1">
      <alignment vertical="center" wrapText="1"/>
      <protection locked="0"/>
    </xf>
    <xf numFmtId="49" fontId="4" fillId="7" borderId="20" xfId="0" applyNumberFormat="1" applyFont="1" applyFill="1" applyBorder="1" applyAlignment="1" applyProtection="1">
      <alignment vertical="center" wrapText="1"/>
      <protection locked="0"/>
    </xf>
    <xf numFmtId="176" fontId="62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63" fillId="33" borderId="0" xfId="0" applyFont="1" applyFill="1" applyAlignment="1" applyProtection="1">
      <alignment vertical="center"/>
      <protection/>
    </xf>
    <xf numFmtId="0" fontId="63" fillId="33" borderId="0" xfId="0" applyFont="1" applyFill="1" applyAlignment="1" applyProtection="1">
      <alignment vertical="center"/>
      <protection hidden="1"/>
    </xf>
    <xf numFmtId="0" fontId="12" fillId="0" borderId="0" xfId="45" applyFont="1" applyAlignment="1" applyProtection="1">
      <alignment horizontal="left" vertical="center"/>
      <protection/>
    </xf>
    <xf numFmtId="0" fontId="64" fillId="0" borderId="0" xfId="0" applyFont="1" applyAlignment="1" applyProtection="1">
      <alignment vertical="center"/>
      <protection/>
    </xf>
    <xf numFmtId="0" fontId="10" fillId="0" borderId="0" xfId="45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vertical="center"/>
      <protection locked="0"/>
    </xf>
    <xf numFmtId="49" fontId="9" fillId="36" borderId="36" xfId="0" applyNumberFormat="1" applyFont="1" applyFill="1" applyBorder="1" applyAlignment="1" applyProtection="1">
      <alignment horizontal="center" vertical="center" wrapText="1"/>
      <protection/>
    </xf>
    <xf numFmtId="49" fontId="9" fillId="36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63" fillId="0" borderId="34" xfId="0" applyFont="1" applyBorder="1" applyAlignment="1">
      <alignment vertical="center" wrapText="1"/>
    </xf>
    <xf numFmtId="49" fontId="9" fillId="41" borderId="25" xfId="0" applyNumberFormat="1" applyFont="1" applyFill="1" applyBorder="1" applyAlignment="1" applyProtection="1">
      <alignment horizontal="center" vertical="center"/>
      <protection/>
    </xf>
    <xf numFmtId="49" fontId="9" fillId="41" borderId="10" xfId="0" applyNumberFormat="1" applyFont="1" applyFill="1" applyBorder="1" applyAlignment="1" applyProtection="1">
      <alignment horizontal="center" vertical="center"/>
      <protection/>
    </xf>
    <xf numFmtId="49" fontId="9" fillId="39" borderId="25" xfId="0" applyNumberFormat="1" applyFont="1" applyFill="1" applyBorder="1" applyAlignment="1" applyProtection="1">
      <alignment horizontal="center" vertical="center"/>
      <protection/>
    </xf>
    <xf numFmtId="49" fontId="9" fillId="39" borderId="38" xfId="0" applyNumberFormat="1" applyFont="1" applyFill="1" applyBorder="1" applyAlignment="1" applyProtection="1">
      <alignment horizontal="center" vertical="center"/>
      <protection/>
    </xf>
    <xf numFmtId="49" fontId="9" fillId="39" borderId="10" xfId="0" applyNumberFormat="1" applyFont="1" applyFill="1" applyBorder="1" applyAlignment="1" applyProtection="1">
      <alignment horizontal="center" vertical="center"/>
      <protection/>
    </xf>
    <xf numFmtId="49" fontId="9" fillId="42" borderId="37" xfId="0" applyNumberFormat="1" applyFont="1" applyFill="1" applyBorder="1" applyAlignment="1" applyProtection="1">
      <alignment horizontal="left" vertical="center" wrapText="1"/>
      <protection/>
    </xf>
    <xf numFmtId="49" fontId="9" fillId="42" borderId="14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pic>
      <xdr:nvPicPr>
        <xdr:cNvPr id="1" name="upi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2162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152400</xdr:colOff>
      <xdr:row>9</xdr:row>
      <xdr:rowOff>152400</xdr:rowOff>
    </xdr:to>
    <xdr:pic>
      <xdr:nvPicPr>
        <xdr:cNvPr id="2" name="upi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18383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152400</xdr:colOff>
      <xdr:row>10</xdr:row>
      <xdr:rowOff>152400</xdr:rowOff>
    </xdr:to>
    <xdr:pic>
      <xdr:nvPicPr>
        <xdr:cNvPr id="3" name="upi" descr="cleard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21621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68"/>
  <sheetViews>
    <sheetView showGridLines="0" tabSelected="1" zoomScale="145" zoomScaleNormal="145" zoomScalePageLayoutView="0" workbookViewId="0" topLeftCell="A1">
      <selection activeCell="B11" sqref="B11"/>
    </sheetView>
  </sheetViews>
  <sheetFormatPr defaultColWidth="8.6640625" defaultRowHeight="15.75"/>
  <cols>
    <col min="1" max="1" width="2.6640625" style="14" customWidth="1"/>
    <col min="2" max="2" width="13.77734375" style="14" customWidth="1"/>
    <col min="3" max="3" width="6.10546875" style="14" customWidth="1"/>
    <col min="4" max="4" width="8.10546875" style="14" customWidth="1"/>
    <col min="5" max="5" width="8.3359375" style="14" customWidth="1"/>
    <col min="6" max="6" width="9.77734375" style="14" customWidth="1"/>
    <col min="7" max="7" width="8.3359375" style="14" customWidth="1"/>
    <col min="8" max="8" width="10.10546875" style="14" customWidth="1"/>
    <col min="9" max="9" width="34.77734375" style="14" customWidth="1"/>
    <col min="10" max="10" width="9.88671875" style="14" customWidth="1"/>
    <col min="11" max="11" width="8.77734375" style="14" customWidth="1"/>
    <col min="12" max="12" width="11.77734375" style="14" customWidth="1"/>
    <col min="13" max="18" width="8.6640625" style="14" customWidth="1"/>
    <col min="19" max="19" width="8.6640625" style="14" hidden="1" customWidth="1"/>
    <col min="20" max="20" width="4.21484375" style="11" hidden="1" customWidth="1"/>
    <col min="21" max="21" width="20.4453125" style="11" hidden="1" customWidth="1"/>
    <col min="22" max="22" width="9.3359375" style="11" hidden="1" customWidth="1"/>
    <col min="23" max="23" width="12.4453125" style="1" hidden="1" customWidth="1"/>
    <col min="24" max="24" width="23.10546875" style="11" hidden="1" customWidth="1"/>
    <col min="25" max="26" width="8.10546875" style="11" hidden="1" customWidth="1"/>
    <col min="27" max="27" width="18.77734375" style="11" hidden="1" customWidth="1"/>
    <col min="28" max="30" width="7.99609375" style="11" hidden="1" customWidth="1"/>
    <col min="31" max="32" width="12.4453125" style="14" hidden="1" customWidth="1"/>
    <col min="33" max="33" width="8.6640625" style="14" hidden="1" customWidth="1"/>
    <col min="34" max="37" width="8.6640625" style="11" hidden="1" customWidth="1"/>
    <col min="38" max="47" width="8.6640625" style="14" hidden="1" customWidth="1"/>
    <col min="48" max="68" width="8.6640625" style="14" customWidth="1"/>
    <col min="69" max="16384" width="8.6640625" style="14" customWidth="1"/>
  </cols>
  <sheetData>
    <row r="1" spans="1:35" s="10" customFormat="1" ht="15.75">
      <c r="A1" s="75" t="s">
        <v>37</v>
      </c>
      <c r="B1" s="6"/>
      <c r="C1" s="6"/>
      <c r="D1" s="6"/>
      <c r="E1" s="7"/>
      <c r="F1" s="7"/>
      <c r="G1" s="8"/>
      <c r="H1" s="7"/>
      <c r="I1" s="7"/>
      <c r="J1" s="7"/>
      <c r="K1" s="9"/>
      <c r="L1" s="7"/>
      <c r="AA1" s="11"/>
      <c r="AB1" s="11"/>
      <c r="AC1" s="11"/>
      <c r="AD1" s="11"/>
      <c r="AE1" s="12" t="s">
        <v>30</v>
      </c>
      <c r="AF1" s="12" t="s">
        <v>26</v>
      </c>
      <c r="AG1" s="12" t="s">
        <v>27</v>
      </c>
      <c r="AH1" s="13" t="s">
        <v>28</v>
      </c>
      <c r="AI1" s="13" t="s">
        <v>29</v>
      </c>
    </row>
    <row r="2" spans="1:37" s="77" customFormat="1" ht="15.75">
      <c r="A2" s="76" t="s">
        <v>43</v>
      </c>
      <c r="T2" s="78"/>
      <c r="U2" s="78"/>
      <c r="V2" s="78"/>
      <c r="W2" s="79"/>
      <c r="X2" s="78"/>
      <c r="Y2" s="78"/>
      <c r="Z2" s="78"/>
      <c r="AA2" s="78"/>
      <c r="AB2" s="78"/>
      <c r="AC2" s="78"/>
      <c r="AD2" s="78"/>
      <c r="AH2" s="78"/>
      <c r="AI2" s="78"/>
      <c r="AJ2" s="78"/>
      <c r="AK2" s="78"/>
    </row>
    <row r="3" spans="1:37" s="77" customFormat="1" ht="15.75">
      <c r="A3" s="76" t="s">
        <v>36</v>
      </c>
      <c r="B3" s="10"/>
      <c r="C3" s="10"/>
      <c r="D3" s="10"/>
      <c r="E3" s="10"/>
      <c r="F3" s="10"/>
      <c r="G3" s="15"/>
      <c r="H3" s="10"/>
      <c r="I3" s="10"/>
      <c r="J3" s="10"/>
      <c r="K3" s="10"/>
      <c r="L3" s="10"/>
      <c r="T3" s="78"/>
      <c r="U3" s="78"/>
      <c r="V3" s="78"/>
      <c r="W3" s="79"/>
      <c r="X3" s="78"/>
      <c r="Y3" s="78"/>
      <c r="Z3" s="78"/>
      <c r="AA3" s="78"/>
      <c r="AB3" s="78"/>
      <c r="AC3" s="78"/>
      <c r="AD3" s="78"/>
      <c r="AH3" s="78"/>
      <c r="AI3" s="78"/>
      <c r="AJ3" s="78"/>
      <c r="AK3" s="78"/>
    </row>
    <row r="4" spans="1:37" s="77" customFormat="1" ht="15.75">
      <c r="A4" s="76" t="s">
        <v>31</v>
      </c>
      <c r="E4" s="16"/>
      <c r="F4" s="58"/>
      <c r="G4" s="10"/>
      <c r="H4" s="10"/>
      <c r="I4" s="10"/>
      <c r="J4" s="10"/>
      <c r="K4" s="10"/>
      <c r="L4" s="10"/>
      <c r="T4" s="78"/>
      <c r="U4" s="78"/>
      <c r="V4" s="78"/>
      <c r="W4" s="79"/>
      <c r="X4" s="78"/>
      <c r="Y4" s="78"/>
      <c r="Z4" s="78"/>
      <c r="AA4" s="78"/>
      <c r="AB4" s="78"/>
      <c r="AC4" s="78"/>
      <c r="AD4" s="78"/>
      <c r="AH4" s="78"/>
      <c r="AI4" s="78"/>
      <c r="AJ4" s="78"/>
      <c r="AK4" s="78"/>
    </row>
    <row r="5" spans="1:37" s="81" customFormat="1" ht="16.5">
      <c r="A5" s="76"/>
      <c r="B5" s="86"/>
      <c r="C5" s="87"/>
      <c r="D5" s="87"/>
      <c r="E5" s="10"/>
      <c r="F5" s="7"/>
      <c r="G5" s="8"/>
      <c r="H5" s="7"/>
      <c r="I5" s="7"/>
      <c r="J5" s="80"/>
      <c r="K5" s="80"/>
      <c r="L5" s="80"/>
      <c r="T5" s="82"/>
      <c r="U5" s="82"/>
      <c r="V5" s="82"/>
      <c r="W5" s="83"/>
      <c r="X5" s="82"/>
      <c r="Y5" s="82"/>
      <c r="Z5" s="82"/>
      <c r="AA5" s="82"/>
      <c r="AB5" s="82"/>
      <c r="AC5" s="82"/>
      <c r="AD5" s="82"/>
      <c r="AH5" s="82"/>
      <c r="AI5" s="82"/>
      <c r="AJ5" s="82"/>
      <c r="AK5" s="82"/>
    </row>
    <row r="6" spans="1:37" s="81" customFormat="1" ht="16.5">
      <c r="A6" s="76" t="s">
        <v>44</v>
      </c>
      <c r="E6" s="84"/>
      <c r="F6" s="85"/>
      <c r="G6" s="80"/>
      <c r="H6" s="80"/>
      <c r="I6" s="80"/>
      <c r="J6" s="80"/>
      <c r="K6" s="80"/>
      <c r="L6" s="80"/>
      <c r="T6" s="82"/>
      <c r="U6" s="82"/>
      <c r="V6" s="82"/>
      <c r="W6" s="83"/>
      <c r="X6" s="82"/>
      <c r="Y6" s="82"/>
      <c r="Z6" s="82"/>
      <c r="AA6" s="82"/>
      <c r="AB6" s="82"/>
      <c r="AC6" s="82"/>
      <c r="AD6" s="82"/>
      <c r="AH6" s="82"/>
      <c r="AI6" s="82"/>
      <c r="AJ6" s="82"/>
      <c r="AK6" s="82"/>
    </row>
    <row r="7" spans="1:37" s="77" customFormat="1" ht="15.75">
      <c r="A7" s="76" t="s">
        <v>45</v>
      </c>
      <c r="J7" s="10"/>
      <c r="K7" s="10"/>
      <c r="L7" s="10"/>
      <c r="T7" s="78"/>
      <c r="U7" s="78"/>
      <c r="V7" s="78"/>
      <c r="W7" s="79"/>
      <c r="X7" s="78"/>
      <c r="Y7" s="78"/>
      <c r="Z7" s="78"/>
      <c r="AA7" s="78"/>
      <c r="AB7" s="78"/>
      <c r="AC7" s="78"/>
      <c r="AD7" s="78"/>
      <c r="AH7" s="78"/>
      <c r="AI7" s="78"/>
      <c r="AJ7" s="78"/>
      <c r="AK7" s="78"/>
    </row>
    <row r="8" spans="10:12" ht="16.5" thickBot="1">
      <c r="J8" s="7"/>
      <c r="K8" s="7"/>
      <c r="L8" s="7"/>
    </row>
    <row r="9" spans="1:12" ht="16.5" thickBot="1">
      <c r="A9" s="90" t="s">
        <v>10</v>
      </c>
      <c r="B9" s="44" t="s">
        <v>11</v>
      </c>
      <c r="C9" s="44" t="s">
        <v>12</v>
      </c>
      <c r="D9" s="46" t="s">
        <v>13</v>
      </c>
      <c r="E9" s="92" t="s">
        <v>14</v>
      </c>
      <c r="F9" s="93"/>
      <c r="G9" s="94" t="s">
        <v>15</v>
      </c>
      <c r="H9" s="95"/>
      <c r="I9" s="96"/>
      <c r="J9" s="97" t="s">
        <v>16</v>
      </c>
      <c r="K9" s="88" t="s">
        <v>38</v>
      </c>
      <c r="L9" s="88" t="s">
        <v>40</v>
      </c>
    </row>
    <row r="10" spans="1:12" ht="25.5" customHeight="1" thickBot="1">
      <c r="A10" s="91"/>
      <c r="B10" s="45" t="s">
        <v>17</v>
      </c>
      <c r="C10" s="46" t="s">
        <v>18</v>
      </c>
      <c r="D10" s="39">
        <f>SUM(D11:D59)</f>
        <v>0</v>
      </c>
      <c r="E10" s="40" t="s">
        <v>19</v>
      </c>
      <c r="F10" s="41" t="s">
        <v>20</v>
      </c>
      <c r="G10" s="42" t="s">
        <v>21</v>
      </c>
      <c r="H10" s="43" t="s">
        <v>22</v>
      </c>
      <c r="I10" s="42" t="s">
        <v>23</v>
      </c>
      <c r="J10" s="98"/>
      <c r="K10" s="89"/>
      <c r="L10" s="89"/>
    </row>
    <row r="11" spans="1:12" ht="16.5" thickBot="1">
      <c r="A11" s="17">
        <v>1</v>
      </c>
      <c r="B11" s="64"/>
      <c r="C11" s="65"/>
      <c r="D11" s="5">
        <f aca="true" t="shared" si="0" ref="D11:D29">IF(ISERROR(IF(VLOOKUP(B11,$AA:$AF,6,0)="幾箱限制",(VLOOKUP(B11,AA$1:AF$65536,2,0)*C11+(IF(MOD(C11,VLOOKUP(B11,AA$1:AF$65536,4,0))=0,FLOOR(C11/VLOOKUP(B11,AA$1:AF$65536,4,0),1),(FLOOR(C11/VLOOKUP(B11,AA$1:AF$65536,4,0),1)+1))*VLOOKUP(B11,AA$1:AF$65536,3,0))),IF(VLOOKUP(B11,$AA:$AF,6,0)="免運費",(VLOOKUP(B11,AA$1:AF$65536,2,0)*C11+(IF((C11/VLOOKUP(B11,AA$1:AF$65536,4,0))&lt;VLOOKUP(B11,AA$1:AF$65536,5,0),(IF(MOD(C11,VLOOKUP(B11,AA$1:AF$65536,4,0))=0,FLOOR(C11/VLOOKUP(B11,AA$1:AF$65536,4,0),1),(FLOOR(C11/VLOOKUP(B11,AA$1:AF$65536,4,0),1)+1))*VLOOKUP(B11,AA$1:AF$65536,3,0))))),"未設定"))),"",IF(VLOOKUP(B11,$AA:$AF,6,0)="幾箱限制",(VLOOKUP(B11,AA$1:AF$65536,2,0)*C11+(IF(MOD(C11,VLOOKUP(B11,AA$1:AF$65536,4,0))=0,FLOOR(C11/VLOOKUP(B11,AA$1:AF$65536,4,0),1),(FLOOR(C11/VLOOKUP(B11,AA$1:AF$65536,4,0),1)+1))*VLOOKUP(B11,AA$1:AF$65536,3,0))),IF(VLOOKUP(B11,$AA:$AF,6,0)="免運費",(VLOOKUP(B11,AA$1:AF$65536,2,0)*C11+(IF((C11/VLOOKUP(B11,AA$1:AF$65536,4,0))&lt;VLOOKUP(B11,AA$1:AF$65536,5,0),(IF(MOD(C11,VLOOKUP(B11,AA$1:AF$65536,4,0))=0,FLOOR(C11/VLOOKUP(B11,AA$1:AF$65536,4,0),1),(FLOOR(C11/VLOOKUP(B11,AA$1:AF$65536,4,0),1)+1))*VLOOKUP(B11,AA$1:AF$65536,3,0))))),"未設定")))</f>
      </c>
      <c r="E11" s="36"/>
      <c r="F11" s="52"/>
      <c r="G11" s="36"/>
      <c r="H11" s="54"/>
      <c r="I11" s="27"/>
      <c r="J11" s="68"/>
      <c r="K11" s="69"/>
      <c r="L11" s="34"/>
    </row>
    <row r="12" spans="1:12" ht="16.5" thickBot="1">
      <c r="A12" s="18">
        <v>2</v>
      </c>
      <c r="B12" s="66"/>
      <c r="C12" s="65"/>
      <c r="D12" s="3">
        <f t="shared" si="0"/>
      </c>
      <c r="E12" s="38"/>
      <c r="F12" s="29"/>
      <c r="G12" s="38"/>
      <c r="H12" s="55"/>
      <c r="I12" s="30"/>
      <c r="J12" s="70"/>
      <c r="K12" s="71"/>
      <c r="L12" s="33"/>
    </row>
    <row r="13" spans="1:12" ht="16.5" thickBot="1">
      <c r="A13" s="18">
        <v>3</v>
      </c>
      <c r="B13" s="66"/>
      <c r="C13" s="65"/>
      <c r="D13" s="3">
        <f t="shared" si="0"/>
      </c>
      <c r="E13" s="38"/>
      <c r="F13" s="29"/>
      <c r="G13" s="38"/>
      <c r="H13" s="55"/>
      <c r="I13" s="30"/>
      <c r="J13" s="70"/>
      <c r="K13" s="71"/>
      <c r="L13" s="34"/>
    </row>
    <row r="14" spans="1:12" ht="16.5" thickBot="1">
      <c r="A14" s="18">
        <v>4</v>
      </c>
      <c r="B14" s="66"/>
      <c r="C14" s="65"/>
      <c r="D14" s="3">
        <f t="shared" si="0"/>
      </c>
      <c r="E14" s="38"/>
      <c r="F14" s="29"/>
      <c r="G14" s="38"/>
      <c r="H14" s="55"/>
      <c r="I14" s="30"/>
      <c r="J14" s="70"/>
      <c r="K14" s="71"/>
      <c r="L14" s="34"/>
    </row>
    <row r="15" spans="1:12" ht="16.5" thickBot="1">
      <c r="A15" s="18">
        <v>5</v>
      </c>
      <c r="B15" s="66"/>
      <c r="C15" s="65"/>
      <c r="D15" s="3">
        <f t="shared" si="0"/>
      </c>
      <c r="E15" s="48"/>
      <c r="F15" s="29"/>
      <c r="G15" s="38"/>
      <c r="H15" s="55"/>
      <c r="I15" s="30"/>
      <c r="J15" s="70"/>
      <c r="K15" s="71"/>
      <c r="L15" s="34"/>
    </row>
    <row r="16" spans="1:12" ht="16.5" thickBot="1">
      <c r="A16" s="18">
        <v>6</v>
      </c>
      <c r="B16" s="66"/>
      <c r="C16" s="65"/>
      <c r="D16" s="3">
        <f t="shared" si="0"/>
      </c>
      <c r="E16" s="48"/>
      <c r="F16" s="29"/>
      <c r="G16" s="38"/>
      <c r="H16" s="55"/>
      <c r="I16" s="30"/>
      <c r="J16" s="70"/>
      <c r="K16" s="71"/>
      <c r="L16" s="34"/>
    </row>
    <row r="17" spans="1:157" s="11" customFormat="1" ht="16.5" thickBot="1">
      <c r="A17" s="18">
        <v>7</v>
      </c>
      <c r="B17" s="66"/>
      <c r="C17" s="65"/>
      <c r="D17" s="3">
        <f t="shared" si="0"/>
      </c>
      <c r="E17" s="38"/>
      <c r="F17" s="29"/>
      <c r="G17" s="38"/>
      <c r="H17" s="55"/>
      <c r="I17" s="30"/>
      <c r="J17" s="70"/>
      <c r="K17" s="71"/>
      <c r="L17" s="34"/>
      <c r="M17" s="14"/>
      <c r="N17" s="14"/>
      <c r="O17" s="14"/>
      <c r="P17" s="47"/>
      <c r="Q17" s="47"/>
      <c r="R17" s="47"/>
      <c r="S17" s="47"/>
      <c r="T17" s="47"/>
      <c r="U17" s="47"/>
      <c r="V17" s="47"/>
      <c r="W17" s="63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</row>
    <row r="18" spans="1:33" ht="16.5" thickBot="1">
      <c r="A18" s="18">
        <v>8</v>
      </c>
      <c r="B18" s="66"/>
      <c r="C18" s="65"/>
      <c r="D18" s="3">
        <f t="shared" si="0"/>
      </c>
      <c r="E18" s="38"/>
      <c r="F18" s="29"/>
      <c r="G18" s="38"/>
      <c r="H18" s="29"/>
      <c r="I18" s="30"/>
      <c r="J18" s="70"/>
      <c r="K18" s="71"/>
      <c r="L18" s="34"/>
      <c r="U18" s="19" t="s">
        <v>0</v>
      </c>
      <c r="V18" s="19" t="s">
        <v>1</v>
      </c>
      <c r="W18" s="2" t="s">
        <v>9</v>
      </c>
      <c r="AA18" s="12" t="s">
        <v>0</v>
      </c>
      <c r="AB18" s="12" t="s">
        <v>6</v>
      </c>
      <c r="AC18" s="12" t="s">
        <v>2</v>
      </c>
      <c r="AD18" s="12" t="s">
        <v>5</v>
      </c>
      <c r="AE18" s="12" t="s">
        <v>4</v>
      </c>
      <c r="AF18" s="12" t="s">
        <v>7</v>
      </c>
      <c r="AG18" s="11"/>
    </row>
    <row r="19" spans="1:33" ht="16.5" thickBot="1">
      <c r="A19" s="18">
        <v>9</v>
      </c>
      <c r="B19" s="66"/>
      <c r="C19" s="65"/>
      <c r="D19" s="3">
        <f t="shared" si="0"/>
      </c>
      <c r="E19" s="38"/>
      <c r="F19" s="29"/>
      <c r="G19" s="38"/>
      <c r="H19" s="55"/>
      <c r="I19" s="30"/>
      <c r="J19" s="70"/>
      <c r="K19" s="71"/>
      <c r="L19" s="34"/>
      <c r="X19" s="61" t="s">
        <v>24</v>
      </c>
      <c r="AA19" s="59" t="s">
        <v>32</v>
      </c>
      <c r="AB19" s="20">
        <v>900</v>
      </c>
      <c r="AC19" s="20">
        <v>100</v>
      </c>
      <c r="AD19" s="20">
        <v>2</v>
      </c>
      <c r="AE19" s="21">
        <v>10</v>
      </c>
      <c r="AF19" s="22" t="s">
        <v>8</v>
      </c>
      <c r="AG19" s="11"/>
    </row>
    <row r="20" spans="1:33" ht="16.5" thickBot="1">
      <c r="A20" s="18">
        <v>10</v>
      </c>
      <c r="B20" s="66"/>
      <c r="C20" s="65"/>
      <c r="D20" s="3">
        <f t="shared" si="0"/>
      </c>
      <c r="E20" s="38"/>
      <c r="F20" s="29"/>
      <c r="G20" s="38"/>
      <c r="H20" s="29"/>
      <c r="I20" s="30"/>
      <c r="J20" s="70"/>
      <c r="K20" s="71"/>
      <c r="L20" s="34"/>
      <c r="V20" s="11">
        <v>1</v>
      </c>
      <c r="X20" s="62" t="s">
        <v>25</v>
      </c>
      <c r="AA20" s="60" t="s">
        <v>33</v>
      </c>
      <c r="AB20" s="23">
        <v>900</v>
      </c>
      <c r="AC20" s="23">
        <v>100</v>
      </c>
      <c r="AD20" s="23">
        <v>2</v>
      </c>
      <c r="AE20" s="24">
        <v>10</v>
      </c>
      <c r="AF20" s="22" t="s">
        <v>8</v>
      </c>
      <c r="AG20" s="11"/>
    </row>
    <row r="21" spans="1:33" ht="16.5" thickBot="1">
      <c r="A21" s="18">
        <v>11</v>
      </c>
      <c r="B21" s="66"/>
      <c r="C21" s="65"/>
      <c r="D21" s="3">
        <f t="shared" si="0"/>
      </c>
      <c r="E21" s="38"/>
      <c r="F21" s="29"/>
      <c r="G21" s="38"/>
      <c r="H21" s="55"/>
      <c r="I21" s="30"/>
      <c r="J21" s="70"/>
      <c r="K21" s="71"/>
      <c r="L21" s="34"/>
      <c r="V21" s="11">
        <v>2</v>
      </c>
      <c r="AA21" s="59" t="s">
        <v>34</v>
      </c>
      <c r="AB21" s="20">
        <v>700</v>
      </c>
      <c r="AC21" s="20">
        <v>100</v>
      </c>
      <c r="AD21" s="20">
        <v>2</v>
      </c>
      <c r="AE21" s="21">
        <v>10</v>
      </c>
      <c r="AF21" s="22" t="s">
        <v>8</v>
      </c>
      <c r="AG21" s="11"/>
    </row>
    <row r="22" spans="1:33" ht="16.5" thickBot="1">
      <c r="A22" s="18">
        <v>12</v>
      </c>
      <c r="B22" s="66"/>
      <c r="C22" s="65"/>
      <c r="D22" s="3">
        <f t="shared" si="0"/>
      </c>
      <c r="E22" s="38"/>
      <c r="F22" s="29"/>
      <c r="G22" s="38"/>
      <c r="H22" s="56"/>
      <c r="I22" s="30"/>
      <c r="J22" s="70"/>
      <c r="K22" s="71"/>
      <c r="L22" s="34"/>
      <c r="V22" s="11">
        <v>3</v>
      </c>
      <c r="AA22" s="60" t="s">
        <v>35</v>
      </c>
      <c r="AB22" s="23">
        <v>520</v>
      </c>
      <c r="AC22" s="23">
        <v>100</v>
      </c>
      <c r="AD22" s="23">
        <v>2</v>
      </c>
      <c r="AE22" s="24">
        <v>10</v>
      </c>
      <c r="AF22" s="22" t="s">
        <v>8</v>
      </c>
      <c r="AG22" s="11"/>
    </row>
    <row r="23" spans="1:33" ht="16.5" thickBot="1">
      <c r="A23" s="18">
        <v>13</v>
      </c>
      <c r="B23" s="66"/>
      <c r="C23" s="65"/>
      <c r="D23" s="3">
        <f t="shared" si="0"/>
      </c>
      <c r="E23" s="38"/>
      <c r="F23" s="29"/>
      <c r="G23" s="38"/>
      <c r="H23" s="29"/>
      <c r="I23" s="30"/>
      <c r="J23" s="70"/>
      <c r="K23" s="71"/>
      <c r="L23" s="34"/>
      <c r="V23" s="11">
        <v>4</v>
      </c>
      <c r="X23" s="11" t="s">
        <v>41</v>
      </c>
      <c r="AA23" s="59" t="s">
        <v>39</v>
      </c>
      <c r="AB23" s="20">
        <v>180</v>
      </c>
      <c r="AC23" s="20">
        <v>150</v>
      </c>
      <c r="AD23" s="20">
        <v>20</v>
      </c>
      <c r="AE23" s="21">
        <v>1</v>
      </c>
      <c r="AF23" s="14" t="s">
        <v>3</v>
      </c>
      <c r="AG23" s="11"/>
    </row>
    <row r="24" spans="1:33" ht="16.5" thickBot="1">
      <c r="A24" s="18">
        <v>14</v>
      </c>
      <c r="B24" s="66"/>
      <c r="C24" s="65"/>
      <c r="D24" s="3">
        <f t="shared" si="0"/>
      </c>
      <c r="E24" s="38"/>
      <c r="F24" s="29"/>
      <c r="G24" s="38"/>
      <c r="H24" s="55"/>
      <c r="I24" s="30"/>
      <c r="J24" s="70"/>
      <c r="K24" s="71"/>
      <c r="L24" s="34"/>
      <c r="V24" s="11">
        <v>5</v>
      </c>
      <c r="X24" s="11" t="s">
        <v>42</v>
      </c>
      <c r="AA24" s="60"/>
      <c r="AB24" s="23">
        <v>630</v>
      </c>
      <c r="AC24" s="23">
        <v>100</v>
      </c>
      <c r="AD24" s="23">
        <v>2</v>
      </c>
      <c r="AE24" s="24">
        <v>10</v>
      </c>
      <c r="AF24" s="22" t="s">
        <v>8</v>
      </c>
      <c r="AG24" s="11"/>
    </row>
    <row r="25" spans="1:33" ht="16.5" thickBot="1">
      <c r="A25" s="18">
        <v>15</v>
      </c>
      <c r="B25" s="66"/>
      <c r="C25" s="65"/>
      <c r="D25" s="3">
        <f t="shared" si="0"/>
      </c>
      <c r="E25" s="38"/>
      <c r="F25" s="29"/>
      <c r="G25" s="38"/>
      <c r="H25" s="55"/>
      <c r="I25" s="30"/>
      <c r="J25" s="70"/>
      <c r="K25" s="71"/>
      <c r="L25" s="34"/>
      <c r="V25" s="11">
        <v>6</v>
      </c>
      <c r="X25" s="11" t="s">
        <v>41</v>
      </c>
      <c r="AA25" s="20"/>
      <c r="AB25" s="20">
        <v>630</v>
      </c>
      <c r="AC25" s="20">
        <v>100</v>
      </c>
      <c r="AD25" s="20">
        <v>2</v>
      </c>
      <c r="AE25" s="21">
        <v>10</v>
      </c>
      <c r="AF25" s="22" t="s">
        <v>8</v>
      </c>
      <c r="AG25" s="11"/>
    </row>
    <row r="26" spans="1:33" ht="16.5" thickBot="1">
      <c r="A26" s="18">
        <v>16</v>
      </c>
      <c r="B26" s="66"/>
      <c r="C26" s="65"/>
      <c r="D26" s="3">
        <f t="shared" si="0"/>
      </c>
      <c r="E26" s="38"/>
      <c r="F26" s="29"/>
      <c r="G26" s="38"/>
      <c r="H26" s="55"/>
      <c r="I26" s="30"/>
      <c r="J26" s="70"/>
      <c r="K26" s="71"/>
      <c r="L26" s="34"/>
      <c r="V26" s="11">
        <v>7</v>
      </c>
      <c r="AA26" s="60"/>
      <c r="AB26" s="23">
        <v>660</v>
      </c>
      <c r="AC26" s="23">
        <v>100</v>
      </c>
      <c r="AD26" s="23">
        <v>2</v>
      </c>
      <c r="AE26" s="24">
        <v>10</v>
      </c>
      <c r="AF26" s="22" t="s">
        <v>8</v>
      </c>
      <c r="AG26" s="11"/>
    </row>
    <row r="27" spans="1:33" ht="16.5" thickBot="1">
      <c r="A27" s="18">
        <v>17</v>
      </c>
      <c r="B27" s="66"/>
      <c r="C27" s="65"/>
      <c r="D27" s="3">
        <f t="shared" si="0"/>
      </c>
      <c r="E27" s="38"/>
      <c r="F27" s="29"/>
      <c r="G27" s="38"/>
      <c r="H27" s="55"/>
      <c r="I27" s="30"/>
      <c r="J27" s="70"/>
      <c r="K27" s="71"/>
      <c r="L27" s="34"/>
      <c r="V27" s="11">
        <v>8</v>
      </c>
      <c r="AA27" s="20"/>
      <c r="AB27" s="20">
        <v>680</v>
      </c>
      <c r="AC27" s="20">
        <v>100</v>
      </c>
      <c r="AD27" s="20">
        <v>2</v>
      </c>
      <c r="AE27" s="21">
        <v>10</v>
      </c>
      <c r="AF27" s="22" t="s">
        <v>8</v>
      </c>
      <c r="AG27" s="11"/>
    </row>
    <row r="28" spans="1:33" ht="16.5" thickBot="1">
      <c r="A28" s="18">
        <v>18</v>
      </c>
      <c r="B28" s="66"/>
      <c r="C28" s="65"/>
      <c r="D28" s="3">
        <f t="shared" si="0"/>
      </c>
      <c r="E28" s="38"/>
      <c r="F28" s="29"/>
      <c r="G28" s="38"/>
      <c r="H28" s="55"/>
      <c r="I28" s="30"/>
      <c r="J28" s="70"/>
      <c r="K28" s="71"/>
      <c r="L28" s="34"/>
      <c r="V28" s="11">
        <v>9</v>
      </c>
      <c r="AA28" s="23"/>
      <c r="AB28" s="23">
        <v>100</v>
      </c>
      <c r="AC28" s="23">
        <v>100</v>
      </c>
      <c r="AD28" s="23">
        <v>10</v>
      </c>
      <c r="AE28" s="24">
        <v>1</v>
      </c>
      <c r="AF28" s="14" t="s">
        <v>3</v>
      </c>
      <c r="AG28" s="11"/>
    </row>
    <row r="29" spans="1:33" ht="16.5" thickBot="1">
      <c r="A29" s="18">
        <v>19</v>
      </c>
      <c r="B29" s="66"/>
      <c r="C29" s="65"/>
      <c r="D29" s="3">
        <f t="shared" si="0"/>
      </c>
      <c r="E29" s="38"/>
      <c r="F29" s="29"/>
      <c r="G29" s="38"/>
      <c r="H29" s="55"/>
      <c r="I29" s="30"/>
      <c r="J29" s="70"/>
      <c r="K29" s="71"/>
      <c r="L29" s="34"/>
      <c r="V29" s="11">
        <v>10</v>
      </c>
      <c r="AE29" s="11"/>
      <c r="AF29" s="11"/>
      <c r="AG29" s="11"/>
    </row>
    <row r="30" spans="1:33" ht="16.5" thickBot="1">
      <c r="A30" s="18">
        <v>20</v>
      </c>
      <c r="B30" s="66"/>
      <c r="C30" s="65"/>
      <c r="D30" s="3">
        <f aca="true" t="shared" si="1" ref="D30:D60">IF(ISERROR(IF(VLOOKUP(B30,$AA:$AF,6,0)="幾箱限制",(VLOOKUP(B30,$AA:$AF,2,0)*C30+(IF(MOD(C30,VLOOKUP(B30,$AA:$AF,4,0))=0,FLOOR(C30/VLOOKUP(B30,$AA:$AF,4,0),1),(FLOOR(C30/VLOOKUP(B30,$AA:$AF,4,0),1)+1))*VLOOKUP(B30,$AA:$AF,3,0))),IF(VLOOKUP(B30,$AA:$AF,6,0)="免運費",(VLOOKUP(B30,$AA:$AF,2,0)*C30+(IF((C30/VLOOKUP(B30,$AA:$AF,4,0))&lt;VLOOKUP(B30,$AA:$AF,5,0),(IF(MOD(C30,VLOOKUP(B30,$AA:$AF,4,0))=0,FLOOR(C30/VLOOKUP(B30,$AA:$AF,4,0),1),(FLOOR(C30/VLOOKUP(B30,$AA:$AF,4,0),1)+1))*VLOOKUP(B30,$AA:$AF,3,0))))),"未設定"))),"",IF(VLOOKUP(B30,$AA:$AF,6,0)="幾箱限制",(VLOOKUP(B30,$AA:$AF,2,0)*C30+(IF(MOD(C30,VLOOKUP(B30,$AA:$AF,4,0))=0,FLOOR(C30/VLOOKUP(B30,$AA:$AF,4,0),1),(FLOOR(C30/VLOOKUP(B30,$AA:$AF,4,0),1)+1))*VLOOKUP(B30,$AA:$AF,3,0))),IF(VLOOKUP(B30,$AA:$AF,6,0)="免運費",(VLOOKUP(B30,$AA:$AF,2,0)*C30+(IF((C30/VLOOKUP(B30,$AA:$AF,4,0))&lt;VLOOKUP(B30,$AA:$AF,5,0),(IF(MOD(C30,VLOOKUP(B30,$AA:$AF,4,0))=0,FLOOR(C30/VLOOKUP(B30,$AA:$AF,4,0),1),(FLOOR(C30/VLOOKUP(B30,$AA:$AF,4,0),1)+1))*VLOOKUP(B30,$AA:$AF,3,0))))),"未設定")))</f>
      </c>
      <c r="E30" s="38"/>
      <c r="F30" s="29"/>
      <c r="G30" s="38"/>
      <c r="H30" s="55"/>
      <c r="I30" s="30"/>
      <c r="J30" s="70"/>
      <c r="K30" s="71"/>
      <c r="L30" s="34"/>
      <c r="V30" s="11">
        <v>11</v>
      </c>
      <c r="AE30" s="11"/>
      <c r="AF30" s="11"/>
      <c r="AG30" s="11"/>
    </row>
    <row r="31" spans="1:33" ht="16.5" thickBot="1">
      <c r="A31" s="18">
        <v>21</v>
      </c>
      <c r="B31" s="66"/>
      <c r="C31" s="65"/>
      <c r="D31" s="3">
        <f t="shared" si="1"/>
      </c>
      <c r="E31" s="38"/>
      <c r="F31" s="29"/>
      <c r="G31" s="38"/>
      <c r="H31" s="55"/>
      <c r="I31" s="30"/>
      <c r="J31" s="70"/>
      <c r="K31" s="71"/>
      <c r="L31" s="34"/>
      <c r="V31" s="11">
        <v>12</v>
      </c>
      <c r="AE31" s="11"/>
      <c r="AF31" s="11"/>
      <c r="AG31" s="11"/>
    </row>
    <row r="32" spans="1:33" ht="16.5" thickBot="1">
      <c r="A32" s="18">
        <v>22</v>
      </c>
      <c r="B32" s="66"/>
      <c r="C32" s="65"/>
      <c r="D32" s="3">
        <f t="shared" si="1"/>
      </c>
      <c r="E32" s="38"/>
      <c r="F32" s="29"/>
      <c r="G32" s="38"/>
      <c r="H32" s="55"/>
      <c r="I32" s="30"/>
      <c r="J32" s="70"/>
      <c r="K32" s="71"/>
      <c r="L32" s="34"/>
      <c r="V32" s="11">
        <v>13</v>
      </c>
      <c r="AE32" s="11"/>
      <c r="AF32" s="11"/>
      <c r="AG32" s="11"/>
    </row>
    <row r="33" spans="1:33" ht="16.5" thickBot="1">
      <c r="A33" s="18">
        <v>23</v>
      </c>
      <c r="B33" s="66"/>
      <c r="C33" s="65"/>
      <c r="D33" s="3">
        <f t="shared" si="1"/>
      </c>
      <c r="E33" s="38"/>
      <c r="F33" s="29"/>
      <c r="G33" s="38"/>
      <c r="H33" s="55"/>
      <c r="I33" s="30"/>
      <c r="J33" s="70"/>
      <c r="K33" s="71"/>
      <c r="L33" s="34"/>
      <c r="V33" s="11">
        <v>14</v>
      </c>
      <c r="AE33" s="11"/>
      <c r="AF33" s="11"/>
      <c r="AG33" s="11"/>
    </row>
    <row r="34" spans="1:33" ht="16.5" thickBot="1">
      <c r="A34" s="18">
        <v>24</v>
      </c>
      <c r="B34" s="66"/>
      <c r="C34" s="65"/>
      <c r="D34" s="3">
        <f t="shared" si="1"/>
      </c>
      <c r="E34" s="38"/>
      <c r="F34" s="29"/>
      <c r="G34" s="38"/>
      <c r="H34" s="55"/>
      <c r="I34" s="30"/>
      <c r="J34" s="70"/>
      <c r="K34" s="71"/>
      <c r="L34" s="34"/>
      <c r="V34" s="11">
        <v>15</v>
      </c>
      <c r="AE34" s="11"/>
      <c r="AF34" s="11"/>
      <c r="AG34" s="11"/>
    </row>
    <row r="35" spans="1:33" ht="16.5" thickBot="1">
      <c r="A35" s="18">
        <v>25</v>
      </c>
      <c r="B35" s="66"/>
      <c r="C35" s="65"/>
      <c r="D35" s="3">
        <f t="shared" si="1"/>
      </c>
      <c r="E35" s="38"/>
      <c r="F35" s="29"/>
      <c r="G35" s="38"/>
      <c r="H35" s="55"/>
      <c r="I35" s="30"/>
      <c r="J35" s="70"/>
      <c r="K35" s="71"/>
      <c r="L35" s="34"/>
      <c r="V35" s="11">
        <v>16</v>
      </c>
      <c r="AE35" s="11"/>
      <c r="AF35" s="11"/>
      <c r="AG35" s="11"/>
    </row>
    <row r="36" spans="1:33" ht="16.5" thickBot="1">
      <c r="A36" s="18">
        <v>26</v>
      </c>
      <c r="B36" s="66"/>
      <c r="C36" s="65"/>
      <c r="D36" s="3">
        <f t="shared" si="1"/>
      </c>
      <c r="E36" s="38"/>
      <c r="F36" s="29"/>
      <c r="G36" s="38"/>
      <c r="H36" s="55"/>
      <c r="I36" s="30"/>
      <c r="J36" s="70"/>
      <c r="K36" s="71"/>
      <c r="L36" s="34"/>
      <c r="V36" s="11">
        <v>17</v>
      </c>
      <c r="AE36" s="11"/>
      <c r="AF36" s="11"/>
      <c r="AG36" s="11"/>
    </row>
    <row r="37" spans="1:33" ht="16.5" thickBot="1">
      <c r="A37" s="18">
        <v>27</v>
      </c>
      <c r="B37" s="66"/>
      <c r="C37" s="65"/>
      <c r="D37" s="3">
        <f t="shared" si="1"/>
      </c>
      <c r="E37" s="49"/>
      <c r="F37" s="29"/>
      <c r="G37" s="38"/>
      <c r="H37" s="55"/>
      <c r="I37" s="30"/>
      <c r="J37" s="70"/>
      <c r="K37" s="71"/>
      <c r="L37" s="34"/>
      <c r="V37" s="11">
        <v>18</v>
      </c>
      <c r="AE37" s="11"/>
      <c r="AF37" s="11"/>
      <c r="AG37" s="11"/>
    </row>
    <row r="38" spans="1:33" ht="16.5" thickBot="1">
      <c r="A38" s="18">
        <v>28</v>
      </c>
      <c r="B38" s="66"/>
      <c r="C38" s="65"/>
      <c r="D38" s="3">
        <f t="shared" si="1"/>
      </c>
      <c r="E38" s="49"/>
      <c r="F38" s="29"/>
      <c r="G38" s="38"/>
      <c r="H38" s="55"/>
      <c r="I38" s="30"/>
      <c r="J38" s="70"/>
      <c r="K38" s="71"/>
      <c r="L38" s="34"/>
      <c r="V38" s="11">
        <v>19</v>
      </c>
      <c r="AE38" s="11"/>
      <c r="AF38" s="11"/>
      <c r="AG38" s="11"/>
    </row>
    <row r="39" spans="1:33" ht="16.5" thickBot="1">
      <c r="A39" s="18">
        <v>29</v>
      </c>
      <c r="B39" s="66"/>
      <c r="C39" s="65"/>
      <c r="D39" s="3">
        <f t="shared" si="1"/>
      </c>
      <c r="E39" s="49"/>
      <c r="F39" s="29"/>
      <c r="G39" s="38"/>
      <c r="H39" s="55"/>
      <c r="I39" s="30"/>
      <c r="J39" s="70"/>
      <c r="K39" s="72"/>
      <c r="L39" s="35"/>
      <c r="V39" s="11">
        <v>20</v>
      </c>
      <c r="AE39" s="11"/>
      <c r="AF39" s="11"/>
      <c r="AG39" s="11"/>
    </row>
    <row r="40" spans="1:33" ht="16.5" thickBot="1">
      <c r="A40" s="18">
        <v>30</v>
      </c>
      <c r="B40" s="66"/>
      <c r="C40" s="65"/>
      <c r="D40" s="3">
        <f t="shared" si="1"/>
      </c>
      <c r="E40" s="49"/>
      <c r="F40" s="29"/>
      <c r="G40" s="38"/>
      <c r="H40" s="55"/>
      <c r="I40" s="30"/>
      <c r="J40" s="70"/>
      <c r="K40" s="71"/>
      <c r="L40" s="34"/>
      <c r="V40" s="11">
        <v>21</v>
      </c>
      <c r="AE40" s="11"/>
      <c r="AF40" s="11"/>
      <c r="AG40" s="11"/>
    </row>
    <row r="41" spans="1:33" ht="16.5" thickBot="1">
      <c r="A41" s="18">
        <v>31</v>
      </c>
      <c r="B41" s="66"/>
      <c r="C41" s="65"/>
      <c r="D41" s="3">
        <f t="shared" si="1"/>
      </c>
      <c r="E41" s="49"/>
      <c r="F41" s="29"/>
      <c r="G41" s="38"/>
      <c r="H41" s="55"/>
      <c r="I41" s="30"/>
      <c r="J41" s="70"/>
      <c r="K41" s="71"/>
      <c r="L41" s="34"/>
      <c r="V41" s="11">
        <v>22</v>
      </c>
      <c r="AE41" s="11"/>
      <c r="AF41" s="11"/>
      <c r="AG41" s="11"/>
    </row>
    <row r="42" spans="1:33" ht="16.5" thickBot="1">
      <c r="A42" s="18">
        <v>32</v>
      </c>
      <c r="B42" s="66"/>
      <c r="C42" s="65"/>
      <c r="D42" s="3">
        <f t="shared" si="1"/>
      </c>
      <c r="E42" s="49"/>
      <c r="F42" s="29"/>
      <c r="G42" s="38"/>
      <c r="H42" s="29"/>
      <c r="I42" s="30"/>
      <c r="J42" s="70"/>
      <c r="K42" s="71"/>
      <c r="L42" s="34"/>
      <c r="V42" s="11">
        <v>23</v>
      </c>
      <c r="AE42" s="11"/>
      <c r="AF42" s="11"/>
      <c r="AG42" s="11"/>
    </row>
    <row r="43" spans="1:33" ht="16.5" thickBot="1">
      <c r="A43" s="18">
        <v>33</v>
      </c>
      <c r="B43" s="66"/>
      <c r="C43" s="65"/>
      <c r="D43" s="3">
        <f t="shared" si="1"/>
      </c>
      <c r="E43" s="49"/>
      <c r="F43" s="29"/>
      <c r="G43" s="38"/>
      <c r="H43" s="55"/>
      <c r="I43" s="30"/>
      <c r="J43" s="70"/>
      <c r="K43" s="71"/>
      <c r="L43" s="34"/>
      <c r="V43" s="11">
        <v>24</v>
      </c>
      <c r="AE43" s="11"/>
      <c r="AF43" s="11"/>
      <c r="AG43" s="11"/>
    </row>
    <row r="44" spans="1:33" ht="16.5" thickBot="1">
      <c r="A44" s="18">
        <v>34</v>
      </c>
      <c r="B44" s="66"/>
      <c r="C44" s="65"/>
      <c r="D44" s="3">
        <f t="shared" si="1"/>
      </c>
      <c r="E44" s="49"/>
      <c r="F44" s="29"/>
      <c r="G44" s="38"/>
      <c r="H44" s="55"/>
      <c r="I44" s="30"/>
      <c r="J44" s="70"/>
      <c r="K44" s="71"/>
      <c r="L44" s="34"/>
      <c r="V44" s="11">
        <v>25</v>
      </c>
      <c r="AE44" s="11"/>
      <c r="AF44" s="11"/>
      <c r="AG44" s="11"/>
    </row>
    <row r="45" spans="1:33" ht="16.5" thickBot="1">
      <c r="A45" s="18">
        <v>35</v>
      </c>
      <c r="B45" s="66"/>
      <c r="C45" s="65"/>
      <c r="D45" s="3">
        <f t="shared" si="1"/>
      </c>
      <c r="E45" s="49"/>
      <c r="F45" s="29"/>
      <c r="G45" s="38"/>
      <c r="H45" s="55"/>
      <c r="I45" s="30"/>
      <c r="J45" s="70"/>
      <c r="K45" s="71"/>
      <c r="L45" s="34"/>
      <c r="V45" s="11">
        <v>26</v>
      </c>
      <c r="AE45" s="11"/>
      <c r="AF45" s="11"/>
      <c r="AG45" s="11"/>
    </row>
    <row r="46" spans="1:33" ht="16.5" thickBot="1">
      <c r="A46" s="18">
        <v>36</v>
      </c>
      <c r="B46" s="66"/>
      <c r="C46" s="65"/>
      <c r="D46" s="3">
        <f t="shared" si="1"/>
      </c>
      <c r="E46" s="49"/>
      <c r="F46" s="29"/>
      <c r="G46" s="38"/>
      <c r="H46" s="55"/>
      <c r="I46" s="30"/>
      <c r="J46" s="70"/>
      <c r="K46" s="71"/>
      <c r="L46" s="34"/>
      <c r="V46" s="11">
        <v>27</v>
      </c>
      <c r="AE46" s="11"/>
      <c r="AF46" s="11"/>
      <c r="AG46" s="11"/>
    </row>
    <row r="47" spans="1:33" ht="16.5" thickBot="1">
      <c r="A47" s="18">
        <v>37</v>
      </c>
      <c r="B47" s="66"/>
      <c r="C47" s="65"/>
      <c r="D47" s="3">
        <f t="shared" si="1"/>
      </c>
      <c r="E47" s="49"/>
      <c r="F47" s="29"/>
      <c r="G47" s="38"/>
      <c r="H47" s="55"/>
      <c r="I47" s="30"/>
      <c r="J47" s="70"/>
      <c r="K47" s="71"/>
      <c r="L47" s="34"/>
      <c r="V47" s="11">
        <v>28</v>
      </c>
      <c r="AE47" s="11"/>
      <c r="AF47" s="11"/>
      <c r="AG47" s="11"/>
    </row>
    <row r="48" spans="1:33" ht="16.5" thickBot="1">
      <c r="A48" s="18">
        <v>38</v>
      </c>
      <c r="B48" s="66"/>
      <c r="C48" s="65"/>
      <c r="D48" s="3">
        <f t="shared" si="1"/>
      </c>
      <c r="E48" s="50"/>
      <c r="F48" s="29"/>
      <c r="G48" s="38"/>
      <c r="H48" s="55"/>
      <c r="I48" s="30"/>
      <c r="J48" s="70"/>
      <c r="K48" s="71"/>
      <c r="L48" s="34"/>
      <c r="V48" s="11">
        <v>29</v>
      </c>
      <c r="AE48" s="11"/>
      <c r="AF48" s="11"/>
      <c r="AG48" s="11"/>
    </row>
    <row r="49" spans="1:33" ht="16.5" thickBot="1">
      <c r="A49" s="18">
        <v>39</v>
      </c>
      <c r="B49" s="66"/>
      <c r="C49" s="65"/>
      <c r="D49" s="3">
        <f t="shared" si="1"/>
      </c>
      <c r="E49" s="49"/>
      <c r="F49" s="29"/>
      <c r="G49" s="38"/>
      <c r="H49" s="55"/>
      <c r="I49" s="30"/>
      <c r="J49" s="70"/>
      <c r="K49" s="71"/>
      <c r="L49" s="34"/>
      <c r="V49" s="11">
        <v>30</v>
      </c>
      <c r="AE49" s="11"/>
      <c r="AF49" s="11"/>
      <c r="AG49" s="11"/>
    </row>
    <row r="50" spans="1:33" ht="16.5" thickBot="1">
      <c r="A50" s="18">
        <v>40</v>
      </c>
      <c r="B50" s="66"/>
      <c r="C50" s="65"/>
      <c r="D50" s="3">
        <f t="shared" si="1"/>
      </c>
      <c r="E50" s="49"/>
      <c r="F50" s="29"/>
      <c r="G50" s="38"/>
      <c r="H50" s="55"/>
      <c r="I50" s="30"/>
      <c r="J50" s="70"/>
      <c r="K50" s="71"/>
      <c r="L50" s="28"/>
      <c r="AE50" s="11"/>
      <c r="AF50" s="11"/>
      <c r="AG50" s="11"/>
    </row>
    <row r="51" spans="1:33" ht="16.5" thickBot="1">
      <c r="A51" s="18">
        <v>41</v>
      </c>
      <c r="B51" s="66"/>
      <c r="C51" s="65"/>
      <c r="D51" s="3">
        <f t="shared" si="1"/>
      </c>
      <c r="E51" s="49"/>
      <c r="F51" s="29"/>
      <c r="G51" s="38"/>
      <c r="H51" s="55"/>
      <c r="I51" s="30"/>
      <c r="J51" s="70"/>
      <c r="K51" s="71"/>
      <c r="L51" s="28"/>
      <c r="AE51" s="11"/>
      <c r="AF51" s="11"/>
      <c r="AG51" s="11"/>
    </row>
    <row r="52" spans="1:33" ht="16.5" thickBot="1">
      <c r="A52" s="25">
        <v>42</v>
      </c>
      <c r="B52" s="66"/>
      <c r="C52" s="65"/>
      <c r="D52" s="3">
        <f t="shared" si="1"/>
      </c>
      <c r="E52" s="49"/>
      <c r="F52" s="29"/>
      <c r="G52" s="38"/>
      <c r="H52" s="55"/>
      <c r="I52" s="30"/>
      <c r="J52" s="70"/>
      <c r="K52" s="71"/>
      <c r="L52" s="28"/>
      <c r="AE52" s="11"/>
      <c r="AF52" s="11"/>
      <c r="AG52" s="11"/>
    </row>
    <row r="53" spans="1:33" ht="16.5" thickBot="1">
      <c r="A53" s="18">
        <v>43</v>
      </c>
      <c r="B53" s="66"/>
      <c r="C53" s="65"/>
      <c r="D53" s="3">
        <f t="shared" si="1"/>
      </c>
      <c r="E53" s="49"/>
      <c r="F53" s="29"/>
      <c r="G53" s="38"/>
      <c r="H53" s="55"/>
      <c r="I53" s="30"/>
      <c r="J53" s="70"/>
      <c r="K53" s="71"/>
      <c r="L53" s="28"/>
      <c r="AE53" s="11"/>
      <c r="AF53" s="11"/>
      <c r="AG53" s="11"/>
    </row>
    <row r="54" spans="1:33" ht="16.5" thickBot="1">
      <c r="A54" s="18">
        <v>44</v>
      </c>
      <c r="B54" s="66"/>
      <c r="C54" s="65"/>
      <c r="D54" s="3">
        <f t="shared" si="1"/>
      </c>
      <c r="E54" s="49"/>
      <c r="F54" s="29"/>
      <c r="G54" s="38"/>
      <c r="H54" s="55"/>
      <c r="I54" s="30"/>
      <c r="J54" s="70"/>
      <c r="K54" s="71"/>
      <c r="L54" s="28"/>
      <c r="AE54" s="11"/>
      <c r="AF54" s="11"/>
      <c r="AG54" s="11"/>
    </row>
    <row r="55" spans="1:33" ht="16.5" thickBot="1">
      <c r="A55" s="18">
        <v>45</v>
      </c>
      <c r="B55" s="66"/>
      <c r="C55" s="65"/>
      <c r="D55" s="3">
        <f t="shared" si="1"/>
      </c>
      <c r="E55" s="49"/>
      <c r="F55" s="29"/>
      <c r="G55" s="38"/>
      <c r="H55" s="55"/>
      <c r="I55" s="30"/>
      <c r="J55" s="70"/>
      <c r="K55" s="71"/>
      <c r="L55" s="28"/>
      <c r="AE55" s="11"/>
      <c r="AF55" s="11"/>
      <c r="AG55" s="11"/>
    </row>
    <row r="56" spans="1:33" ht="16.5" thickBot="1">
      <c r="A56" s="18">
        <v>46</v>
      </c>
      <c r="B56" s="66"/>
      <c r="C56" s="65"/>
      <c r="D56" s="3">
        <f t="shared" si="1"/>
      </c>
      <c r="E56" s="49"/>
      <c r="F56" s="29"/>
      <c r="G56" s="38"/>
      <c r="H56" s="55"/>
      <c r="I56" s="30"/>
      <c r="J56" s="70"/>
      <c r="K56" s="71"/>
      <c r="L56" s="28"/>
      <c r="AE56" s="11"/>
      <c r="AF56" s="11"/>
      <c r="AG56" s="11"/>
    </row>
    <row r="57" spans="1:33" ht="16.5" thickBot="1">
      <c r="A57" s="18">
        <v>47</v>
      </c>
      <c r="B57" s="66"/>
      <c r="C57" s="65"/>
      <c r="D57" s="3">
        <f t="shared" si="1"/>
      </c>
      <c r="E57" s="49"/>
      <c r="F57" s="29"/>
      <c r="G57" s="38"/>
      <c r="H57" s="55"/>
      <c r="I57" s="30"/>
      <c r="J57" s="70"/>
      <c r="K57" s="71"/>
      <c r="L57" s="28"/>
      <c r="AE57" s="11"/>
      <c r="AF57" s="11"/>
      <c r="AG57" s="11"/>
    </row>
    <row r="58" spans="1:33" ht="16.5" thickBot="1">
      <c r="A58" s="18">
        <v>48</v>
      </c>
      <c r="B58" s="66"/>
      <c r="C58" s="65"/>
      <c r="D58" s="3">
        <f t="shared" si="1"/>
      </c>
      <c r="E58" s="49"/>
      <c r="F58" s="29"/>
      <c r="G58" s="38"/>
      <c r="H58" s="55"/>
      <c r="I58" s="30"/>
      <c r="J58" s="70"/>
      <c r="K58" s="71"/>
      <c r="L58" s="28"/>
      <c r="AE58" s="11"/>
      <c r="AF58" s="11"/>
      <c r="AG58" s="11"/>
    </row>
    <row r="59" spans="1:33" ht="16.5" thickBot="1">
      <c r="A59" s="18">
        <v>49</v>
      </c>
      <c r="B59" s="66"/>
      <c r="C59" s="67"/>
      <c r="D59" s="4">
        <f t="shared" si="1"/>
      </c>
      <c r="E59" s="49"/>
      <c r="F59" s="29"/>
      <c r="G59" s="38"/>
      <c r="H59" s="55"/>
      <c r="I59" s="30"/>
      <c r="J59" s="70"/>
      <c r="K59" s="71"/>
      <c r="L59" s="28"/>
      <c r="AE59" s="11"/>
      <c r="AF59" s="11"/>
      <c r="AG59" s="11"/>
    </row>
    <row r="60" spans="1:33" ht="16.5" thickBot="1">
      <c r="A60" s="18">
        <v>50</v>
      </c>
      <c r="B60" s="66"/>
      <c r="C60" s="67"/>
      <c r="D60" s="4">
        <f t="shared" si="1"/>
      </c>
      <c r="E60" s="51"/>
      <c r="F60" s="53"/>
      <c r="G60" s="37"/>
      <c r="H60" s="57"/>
      <c r="I60" s="31"/>
      <c r="J60" s="73"/>
      <c r="K60" s="74"/>
      <c r="L60" s="32"/>
      <c r="AE60" s="11"/>
      <c r="AF60" s="11"/>
      <c r="AG60" s="11"/>
    </row>
    <row r="61" spans="4:30" ht="15.75">
      <c r="D61" s="26"/>
      <c r="Y61" s="14"/>
      <c r="Z61" s="14"/>
      <c r="AA61" s="14"/>
      <c r="AB61" s="14"/>
      <c r="AC61" s="14"/>
      <c r="AD61" s="14"/>
    </row>
    <row r="62" spans="25:30" ht="15.75">
      <c r="Y62" s="14"/>
      <c r="Z62" s="14"/>
      <c r="AA62" s="14"/>
      <c r="AB62" s="14"/>
      <c r="AC62" s="14"/>
      <c r="AD62" s="14"/>
    </row>
    <row r="63" spans="25:30" ht="15.75">
      <c r="Y63" s="14"/>
      <c r="Z63" s="14"/>
      <c r="AA63" s="14"/>
      <c r="AB63" s="14"/>
      <c r="AC63" s="14"/>
      <c r="AD63" s="14"/>
    </row>
    <row r="64" spans="25:30" ht="15.75">
      <c r="Y64" s="14"/>
      <c r="Z64" s="14"/>
      <c r="AA64" s="14"/>
      <c r="AB64" s="14"/>
      <c r="AC64" s="14"/>
      <c r="AD64" s="14"/>
    </row>
    <row r="65" spans="25:30" ht="15.75">
      <c r="Y65" s="14"/>
      <c r="Z65" s="14"/>
      <c r="AA65" s="14"/>
      <c r="AB65" s="14"/>
      <c r="AC65" s="14"/>
      <c r="AD65" s="14"/>
    </row>
    <row r="66" spans="25:30" ht="15.75">
      <c r="Y66" s="14"/>
      <c r="Z66" s="14"/>
      <c r="AA66" s="14"/>
      <c r="AB66" s="14"/>
      <c r="AC66" s="14"/>
      <c r="AD66" s="14"/>
    </row>
    <row r="67" spans="25:30" ht="15.75">
      <c r="Y67" s="14"/>
      <c r="Z67" s="14"/>
      <c r="AA67" s="14"/>
      <c r="AB67" s="14"/>
      <c r="AC67" s="14"/>
      <c r="AD67" s="14"/>
    </row>
    <row r="68" spans="25:30" ht="15.75">
      <c r="Y68" s="14"/>
      <c r="Z68" s="14"/>
      <c r="AA68" s="14"/>
      <c r="AB68" s="14"/>
      <c r="AC68" s="14"/>
      <c r="AD68" s="14"/>
    </row>
  </sheetData>
  <sheetProtection password="C84C" sheet="1" objects="1" scenarios="1" selectLockedCells="1"/>
  <protectedRanges>
    <protectedRange sqref="B11:C60 E11:L60" name="範圍1"/>
  </protectedRanges>
  <mergeCells count="7">
    <mergeCell ref="B5:D5"/>
    <mergeCell ref="L9:L10"/>
    <mergeCell ref="K9:K10"/>
    <mergeCell ref="A9:A10"/>
    <mergeCell ref="E9:F9"/>
    <mergeCell ref="G9:I9"/>
    <mergeCell ref="J9:J10"/>
  </mergeCells>
  <conditionalFormatting sqref="W40:W65536 D11:D60 W9:W18">
    <cfRule type="expression" priority="3" dxfId="3">
      <formula>"ISERROR()"</formula>
    </cfRule>
  </conditionalFormatting>
  <conditionalFormatting sqref="W6">
    <cfRule type="expression" priority="1" dxfId="3">
      <formula>"ISERROR()"</formula>
    </cfRule>
  </conditionalFormatting>
  <conditionalFormatting sqref="W1:W5 W7:W8">
    <cfRule type="expression" priority="2" dxfId="3">
      <formula>"ISERROR()"</formula>
    </cfRule>
  </conditionalFormatting>
  <dataValidations count="4">
    <dataValidation type="list" allowBlank="1" showInputMessage="1" showErrorMessage="1" sqref="B11:B60">
      <formula1>$AA$19:$AA$26</formula1>
    </dataValidation>
    <dataValidation type="list" allowBlank="1" showInputMessage="1" showErrorMessage="1" sqref="C11:C60">
      <formula1>$V$19:$V$49</formula1>
    </dataValidation>
    <dataValidation type="list" allowBlank="1" showInputMessage="1" showErrorMessage="1" sqref="J11:J60">
      <formula1>$X$19:$X$20</formula1>
    </dataValidation>
    <dataValidation type="list" allowBlank="1" showInputMessage="1" showErrorMessage="1" sqref="K11:K60">
      <formula1>$X$23:$X$24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萬福芒果</dc:creator>
  <cp:keywords/>
  <dc:description/>
  <cp:lastModifiedBy>user</cp:lastModifiedBy>
  <dcterms:created xsi:type="dcterms:W3CDTF">2014-10-30T09:06:14Z</dcterms:created>
  <dcterms:modified xsi:type="dcterms:W3CDTF">2021-05-10T13:21:14Z</dcterms:modified>
  <cp:category/>
  <cp:version/>
  <cp:contentType/>
  <cp:contentStatus/>
</cp:coreProperties>
</file>